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4740" yWindow="4760" windowWidth="19420" windowHeight="11020" activeTab="1"/>
  </bookViews>
  <sheets>
    <sheet name="Sheet1" sheetId="1" r:id="rId1"/>
    <sheet name="Sheet2" sheetId="2" r:id="rId2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2"/>
  <c r="G6"/>
  <c r="G7"/>
  <c r="G5"/>
  <c r="C9"/>
  <c r="G9"/>
  <c r="F9"/>
  <c r="D9"/>
  <c r="E9"/>
  <c r="D59" i="1"/>
  <c r="E59"/>
  <c r="C59"/>
  <c r="C51"/>
  <c r="D51"/>
  <c r="B51"/>
  <c r="G35"/>
  <c r="C27"/>
  <c r="D27"/>
  <c r="B27"/>
  <c r="G28"/>
  <c r="G23"/>
  <c r="G21"/>
  <c r="C16"/>
  <c r="D16"/>
  <c r="B16"/>
  <c r="C7"/>
  <c r="D7"/>
  <c r="B7"/>
</calcChain>
</file>

<file path=xl/sharedStrings.xml><?xml version="1.0" encoding="utf-8"?>
<sst xmlns="http://schemas.openxmlformats.org/spreadsheetml/2006/main" count="131" uniqueCount="91">
  <si>
    <t>Licenze d'uso</t>
  </si>
  <si>
    <t>anno corrente</t>
  </si>
  <si>
    <t>anno precedente</t>
  </si>
  <si>
    <t>VARIAZIONI</t>
  </si>
  <si>
    <t>Acquisti</t>
  </si>
  <si>
    <t>amm.to</t>
  </si>
  <si>
    <t>Totale</t>
  </si>
  <si>
    <t>Fabbricati indisponibili</t>
  </si>
  <si>
    <t>Fabbricati ad uso istituzionale</t>
  </si>
  <si>
    <t>Fondo ammortamento</t>
  </si>
  <si>
    <t>Mobili e arredi d’ufficio</t>
  </si>
  <si>
    <t>Fondo amm.to mobili e arredi d’ufficio</t>
  </si>
  <si>
    <t xml:space="preserve">Altri mobili e arredi </t>
  </si>
  <si>
    <t>Fondo amm.to altri mobili e arredi</t>
  </si>
  <si>
    <t>Attrezz. per corsi di formazione</t>
  </si>
  <si>
    <t>Fondo amm.to attr. per corsi di formazione</t>
  </si>
  <si>
    <t>Altre Attrezzature</t>
  </si>
  <si>
    <t>Fondo amm.to  altre attrezzature</t>
  </si>
  <si>
    <t>Biblioteca e videoteca</t>
  </si>
  <si>
    <t>Fondo ammort. Biblioteca e videoteca</t>
  </si>
  <si>
    <t>Macchine elettrom. Ed elettronic. D’ufficio</t>
  </si>
  <si>
    <t>Fondo amm.to Macchine elettrom. Ed elettronic. D’ufficio</t>
  </si>
  <si>
    <t>Macchine ordinarie d’ufficio</t>
  </si>
  <si>
    <t>Fondo amm.to macchine ordinarie d’ufficio</t>
  </si>
  <si>
    <t>Biancheria</t>
  </si>
  <si>
    <t>Fondo amm.to biancheria</t>
  </si>
  <si>
    <t>Altri beni materiali</t>
  </si>
  <si>
    <t>Fondo amm.to altri beni materiali</t>
  </si>
  <si>
    <t>Attrezzature tecnico-economali</t>
  </si>
  <si>
    <t>Fondo amm.to attrezzature tecnico economali</t>
  </si>
  <si>
    <t>Anno corrente</t>
  </si>
  <si>
    <t>Cancelleria e stampati</t>
  </si>
  <si>
    <t>Materiale vario di consumo</t>
  </si>
  <si>
    <t>Presidi sanitari per corsi</t>
  </si>
  <si>
    <t>Totale Rimanenze</t>
  </si>
  <si>
    <t>Crediti per quote FSN-FSR</t>
  </si>
  <si>
    <t>0.00</t>
  </si>
  <si>
    <t>Anno 2008</t>
  </si>
  <si>
    <t>Crediti per progetti finalizzati</t>
  </si>
  <si>
    <t>Anno 2020</t>
  </si>
  <si>
    <t>Anno 2019</t>
  </si>
  <si>
    <t>Anno 2018</t>
  </si>
  <si>
    <t>Anno 2017</t>
  </si>
  <si>
    <t>Anno 2015</t>
  </si>
  <si>
    <t>Anno 2014</t>
  </si>
  <si>
    <t>Anno 2010</t>
  </si>
  <si>
    <t>Anno 2009</t>
  </si>
  <si>
    <t>Altri crediti verso Regione</t>
  </si>
  <si>
    <t>Anno 2016</t>
  </si>
  <si>
    <t>Anno 2012</t>
  </si>
  <si>
    <t>Anno 2011</t>
  </si>
  <si>
    <t>Azienda ASP della regione:</t>
  </si>
  <si>
    <r>
      <t>-</t>
    </r>
    <r>
      <rPr>
        <sz val="7"/>
        <color theme="1"/>
        <rFont val="Times New Roman"/>
        <family val="1"/>
      </rPr>
      <t xml:space="preserve">     </t>
    </r>
    <r>
      <rPr>
        <sz val="9"/>
        <color rgb="FF000000"/>
        <rFont val="Segoe UI"/>
        <family val="2"/>
      </rPr>
      <t>A.U.S.L. n. 5 Messina</t>
    </r>
  </si>
  <si>
    <r>
      <t>-</t>
    </r>
    <r>
      <rPr>
        <sz val="7"/>
        <color theme="1"/>
        <rFont val="Times New Roman"/>
        <family val="1"/>
      </rPr>
      <t xml:space="preserve">     </t>
    </r>
    <r>
      <rPr>
        <sz val="9"/>
        <color rgb="FF000000"/>
        <rFont val="Segoe UI"/>
        <family val="2"/>
      </rPr>
      <t>A.U.S.L. n. 9 Trapani</t>
    </r>
  </si>
  <si>
    <r>
      <t>-</t>
    </r>
    <r>
      <rPr>
        <sz val="7"/>
        <color theme="1"/>
        <rFont val="Times New Roman"/>
        <family val="1"/>
      </rPr>
      <t xml:space="preserve">     </t>
    </r>
    <r>
      <rPr>
        <sz val="9"/>
        <color rgb="FF000000"/>
        <rFont val="Segoe UI"/>
        <family val="2"/>
      </rPr>
      <t>A.U.S.L. n. 7 Ragusa</t>
    </r>
  </si>
  <si>
    <r>
      <t>-</t>
    </r>
    <r>
      <rPr>
        <sz val="7"/>
        <color theme="1"/>
        <rFont val="Times New Roman"/>
        <family val="1"/>
      </rPr>
      <t xml:space="preserve">     </t>
    </r>
    <r>
      <rPr>
        <sz val="9"/>
        <color rgb="FF000000"/>
        <rFont val="Segoe UI"/>
        <family val="2"/>
      </rPr>
      <t>A.U.S.L. n. 2 Caltanissetta</t>
    </r>
  </si>
  <si>
    <r>
      <t>-</t>
    </r>
    <r>
      <rPr>
        <sz val="7"/>
        <color theme="1"/>
        <rFont val="Times New Roman"/>
        <family val="1"/>
      </rPr>
      <t xml:space="preserve">     </t>
    </r>
    <r>
      <rPr>
        <sz val="9"/>
        <color rgb="FF000000"/>
        <rFont val="Segoe UI"/>
        <family val="2"/>
      </rPr>
      <t>ASP di Siracusa</t>
    </r>
  </si>
  <si>
    <r>
      <t>-</t>
    </r>
    <r>
      <rPr>
        <sz val="7"/>
        <color theme="1"/>
        <rFont val="Times New Roman"/>
        <family val="1"/>
      </rPr>
      <t xml:space="preserve">     </t>
    </r>
    <r>
      <rPr>
        <sz val="9"/>
        <color rgb="FF000000"/>
        <rFont val="Segoe UI"/>
        <family val="2"/>
      </rPr>
      <t>ASP di Ragusa</t>
    </r>
  </si>
  <si>
    <r>
      <t>-</t>
    </r>
    <r>
      <rPr>
        <sz val="7"/>
        <color theme="1"/>
        <rFont val="Times New Roman"/>
        <family val="1"/>
      </rPr>
      <t xml:space="preserve">     </t>
    </r>
    <r>
      <rPr>
        <sz val="9"/>
        <color rgb="FF000000"/>
        <rFont val="Segoe UI"/>
        <family val="2"/>
      </rPr>
      <t>ASP di Enna</t>
    </r>
  </si>
  <si>
    <r>
      <t>-</t>
    </r>
    <r>
      <rPr>
        <sz val="7"/>
        <color theme="1"/>
        <rFont val="Times New Roman"/>
        <family val="1"/>
      </rPr>
      <t xml:space="preserve">     </t>
    </r>
    <r>
      <rPr>
        <sz val="9"/>
        <color rgb="FF000000"/>
        <rFont val="Segoe UI"/>
        <family val="2"/>
      </rPr>
      <t>ASP di Catania</t>
    </r>
  </si>
  <si>
    <r>
      <t>-</t>
    </r>
    <r>
      <rPr>
        <sz val="7"/>
        <color theme="1"/>
        <rFont val="Times New Roman"/>
        <family val="1"/>
      </rPr>
      <t xml:space="preserve">     </t>
    </r>
    <r>
      <rPr>
        <sz val="9"/>
        <color rgb="FF000000"/>
        <rFont val="Segoe UI"/>
        <family val="2"/>
      </rPr>
      <t>ASP di Agrigento</t>
    </r>
  </si>
  <si>
    <r>
      <t>-</t>
    </r>
    <r>
      <rPr>
        <sz val="7"/>
        <color theme="1"/>
        <rFont val="Times New Roman"/>
        <family val="1"/>
      </rPr>
      <t xml:space="preserve">     </t>
    </r>
    <r>
      <rPr>
        <sz val="9"/>
        <color rgb="FF000000"/>
        <rFont val="Segoe UI"/>
        <family val="2"/>
      </rPr>
      <t>ASP di Messina</t>
    </r>
  </si>
  <si>
    <r>
      <t>-</t>
    </r>
    <r>
      <rPr>
        <sz val="7"/>
        <color theme="1"/>
        <rFont val="Times New Roman"/>
        <family val="1"/>
      </rPr>
      <t xml:space="preserve">     </t>
    </r>
    <r>
      <rPr>
        <sz val="9"/>
        <color rgb="FF000000"/>
        <rFont val="Segoe UI"/>
        <family val="2"/>
      </rPr>
      <t>ASP di Trapani</t>
    </r>
  </si>
  <si>
    <r>
      <t>-</t>
    </r>
    <r>
      <rPr>
        <sz val="7"/>
        <color theme="1"/>
        <rFont val="Times New Roman"/>
        <family val="1"/>
      </rPr>
      <t xml:space="preserve">     </t>
    </r>
    <r>
      <rPr>
        <sz val="9"/>
        <color rgb="FF000000"/>
        <rFont val="Segoe UI"/>
        <family val="2"/>
      </rPr>
      <t>ASP di Caltanissetta</t>
    </r>
  </si>
  <si>
    <r>
      <t>-</t>
    </r>
    <r>
      <rPr>
        <sz val="7"/>
        <color theme="1"/>
        <rFont val="Times New Roman"/>
        <family val="1"/>
      </rPr>
      <t xml:space="preserve">     </t>
    </r>
    <r>
      <rPr>
        <sz val="9"/>
        <color rgb="FF000000"/>
        <rFont val="Segoe UI"/>
        <family val="2"/>
      </rPr>
      <t>ASP di Palermo</t>
    </r>
  </si>
  <si>
    <t>Aziende Ospedaliere della regione:</t>
  </si>
  <si>
    <r>
      <t>-</t>
    </r>
    <r>
      <rPr>
        <sz val="7"/>
        <color theme="1"/>
        <rFont val="Times New Roman"/>
        <family val="1"/>
      </rPr>
      <t xml:space="preserve">     </t>
    </r>
    <r>
      <rPr>
        <sz val="9"/>
        <color rgb="FF000000"/>
        <rFont val="Segoe UI"/>
        <family val="2"/>
      </rPr>
      <t>A.R.N.A.S. Civico Palermo</t>
    </r>
  </si>
  <si>
    <r>
      <t>-</t>
    </r>
    <r>
      <rPr>
        <sz val="7"/>
        <color theme="1"/>
        <rFont val="Times New Roman"/>
        <family val="1"/>
      </rPr>
      <t xml:space="preserve">     </t>
    </r>
    <r>
      <rPr>
        <sz val="9"/>
        <color rgb="FF000000"/>
        <rFont val="Segoe UI"/>
        <family val="2"/>
      </rPr>
      <t>AOUP “G. Martino” Messina</t>
    </r>
  </si>
  <si>
    <r>
      <t>-</t>
    </r>
    <r>
      <rPr>
        <sz val="7"/>
        <color theme="1"/>
        <rFont val="Times New Roman"/>
        <family val="1"/>
      </rPr>
      <t xml:space="preserve">     </t>
    </r>
    <r>
      <rPr>
        <sz val="9"/>
        <color rgb="FF000000"/>
        <rFont val="Segoe UI"/>
        <family val="2"/>
      </rPr>
      <t>A.O. OMPA Ragusa</t>
    </r>
  </si>
  <si>
    <r>
      <t>-</t>
    </r>
    <r>
      <rPr>
        <sz val="7"/>
        <color theme="1"/>
        <rFont val="Times New Roman"/>
        <family val="1"/>
      </rPr>
      <t xml:space="preserve">     </t>
    </r>
    <r>
      <rPr>
        <sz val="9"/>
        <color rgb="FF000000"/>
        <rFont val="Segoe UI"/>
        <family val="2"/>
      </rPr>
      <t>AZ. Ospedaliera Villa Sofia C.T.O.</t>
    </r>
  </si>
  <si>
    <r>
      <t>-</t>
    </r>
    <r>
      <rPr>
        <sz val="7"/>
        <color theme="1"/>
        <rFont val="Times New Roman"/>
        <family val="1"/>
      </rPr>
      <t xml:space="preserve">     </t>
    </r>
    <r>
      <rPr>
        <sz val="9"/>
        <color rgb="FF000000"/>
        <rFont val="Segoe UI"/>
        <family val="2"/>
      </rPr>
      <t>A.O. Osped. Riuniti Villa Sofia Cervello</t>
    </r>
  </si>
  <si>
    <r>
      <t>-</t>
    </r>
    <r>
      <rPr>
        <sz val="7"/>
        <color theme="1"/>
        <rFont val="Times New Roman"/>
        <family val="1"/>
      </rPr>
      <t xml:space="preserve">     </t>
    </r>
    <r>
      <rPr>
        <sz val="9"/>
        <color rgb="FF000000"/>
        <rFont val="Segoe UI"/>
        <family val="2"/>
      </rPr>
      <t>A.O. Policlinico Giaccone  Palermo</t>
    </r>
  </si>
  <si>
    <r>
      <t>-</t>
    </r>
    <r>
      <rPr>
        <sz val="7"/>
        <color theme="1"/>
        <rFont val="Times New Roman"/>
        <family val="1"/>
      </rPr>
      <t xml:space="preserve">     </t>
    </r>
    <r>
      <rPr>
        <sz val="9"/>
        <color rgb="FF000000"/>
        <rFont val="Segoe UI"/>
        <family val="2"/>
      </rPr>
      <t xml:space="preserve">A.O. Policlinico Vittorio Emanuele </t>
    </r>
  </si>
  <si>
    <r>
      <t>-</t>
    </r>
    <r>
      <rPr>
        <sz val="7"/>
        <color theme="1"/>
        <rFont val="Times New Roman"/>
        <family val="1"/>
      </rPr>
      <t xml:space="preserve">     </t>
    </r>
    <r>
      <rPr>
        <sz val="9"/>
        <color rgb="FF000000"/>
        <rFont val="Segoe UI"/>
        <family val="2"/>
      </rPr>
      <t>A.O. Umberto I Enna</t>
    </r>
  </si>
  <si>
    <r>
      <t>-</t>
    </r>
    <r>
      <rPr>
        <sz val="7"/>
        <color theme="1"/>
        <rFont val="Times New Roman"/>
        <family val="1"/>
      </rPr>
      <t xml:space="preserve">     </t>
    </r>
    <r>
      <rPr>
        <sz val="9"/>
        <color rgb="FF000000"/>
        <rFont val="Segoe UI"/>
        <family val="2"/>
      </rPr>
      <t xml:space="preserve">A.O. ARNAS Civico Di Cristina </t>
    </r>
  </si>
  <si>
    <r>
      <t>-</t>
    </r>
    <r>
      <rPr>
        <sz val="7"/>
        <color theme="1"/>
        <rFont val="Times New Roman"/>
        <family val="1"/>
      </rPr>
      <t xml:space="preserve">     </t>
    </r>
    <r>
      <rPr>
        <sz val="9"/>
        <color rgb="FF000000"/>
        <rFont val="Segoe UI"/>
        <family val="2"/>
      </rPr>
      <t>A.O. S. Elia Caltanissetta</t>
    </r>
  </si>
  <si>
    <t>Azienda ASP altre regioni:</t>
  </si>
  <si>
    <r>
      <t>-</t>
    </r>
    <r>
      <rPr>
        <sz val="7"/>
        <color theme="1"/>
        <rFont val="Times New Roman"/>
        <family val="1"/>
      </rPr>
      <t xml:space="preserve">     </t>
    </r>
    <r>
      <rPr>
        <sz val="9"/>
        <color rgb="FF000000"/>
        <rFont val="Segoe UI"/>
        <family val="2"/>
      </rPr>
      <t>ASL n. 1 Avezzano</t>
    </r>
  </si>
  <si>
    <r>
      <t>-</t>
    </r>
    <r>
      <rPr>
        <sz val="7"/>
        <color theme="1"/>
        <rFont val="Times New Roman"/>
        <family val="1"/>
      </rPr>
      <t xml:space="preserve">     </t>
    </r>
    <r>
      <rPr>
        <sz val="9"/>
        <color rgb="FF000000"/>
        <rFont val="Segoe UI"/>
        <family val="2"/>
      </rPr>
      <t>AZ.OSP.CIVILE- M.PATERNO’ AREZZO</t>
    </r>
  </si>
  <si>
    <r>
      <t>-</t>
    </r>
    <r>
      <rPr>
        <sz val="7"/>
        <color theme="1"/>
        <rFont val="Times New Roman"/>
        <family val="1"/>
      </rPr>
      <t xml:space="preserve">     </t>
    </r>
    <r>
      <rPr>
        <sz val="9"/>
        <color rgb="FF000000"/>
        <rFont val="Segoe UI"/>
        <family val="2"/>
      </rPr>
      <t>ASP di Reggio Calabria</t>
    </r>
  </si>
  <si>
    <t>Aziende Ospedaliere altre regioni</t>
  </si>
  <si>
    <r>
      <t>-</t>
    </r>
    <r>
      <rPr>
        <sz val="7"/>
        <color theme="1"/>
        <rFont val="Times New Roman"/>
        <family val="1"/>
      </rPr>
      <t xml:space="preserve">     </t>
    </r>
    <r>
      <rPr>
        <sz val="9"/>
        <color rgb="FF000000"/>
        <rFont val="Segoe UI"/>
        <family val="2"/>
      </rPr>
      <t>Azienda osped. univ. citta' della salute e della scienza di Torino</t>
    </r>
  </si>
  <si>
    <t>Costo del personale - Bilancio d'esercizio 2020</t>
  </si>
  <si>
    <t>Ruolo sanitario</t>
  </si>
  <si>
    <t>Ruolo professionale</t>
  </si>
  <si>
    <t>Ruolo tecnico</t>
  </si>
  <si>
    <t>Ruolo amministrativo</t>
  </si>
  <si>
    <t>Retribuzioni lorde personale dipendente
(fisse+accessorie)</t>
  </si>
  <si>
    <t>Oneri sociali a carico del datore di lavoro</t>
  </si>
  <si>
    <t>Rimborsi ricevuti dalle amministrazioni per spese di personale comandato</t>
  </si>
  <si>
    <t>Altri costi</t>
  </si>
</sst>
</file>

<file path=xl/styles.xml><?xml version="1.0" encoding="utf-8"?>
<styleSheet xmlns="http://schemas.openxmlformats.org/spreadsheetml/2006/main">
  <numFmts count="3">
    <numFmt numFmtId="43" formatCode="_-* #,##0.00\ _€_-;\-* #,##0.00\ _€_-;_-* &quot;-&quot;??\ _€_-;_-@_-"/>
    <numFmt numFmtId="164" formatCode="_-* #,##0.00_-;\-* #,##0.00_-;_-* &quot;-&quot;??_-;_-@_-"/>
    <numFmt numFmtId="165" formatCode="#,##0.00\ &quot;€&quot;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u/>
      <sz val="10"/>
      <color rgb="FF000000"/>
      <name val="Segoe UI"/>
      <family val="2"/>
    </font>
    <font>
      <b/>
      <sz val="10"/>
      <color rgb="FF000000"/>
      <name val="Segoe UI"/>
      <family val="2"/>
    </font>
    <font>
      <i/>
      <sz val="10"/>
      <color rgb="FF000000"/>
      <name val="Segoe UI"/>
      <family val="2"/>
    </font>
    <font>
      <sz val="10"/>
      <color rgb="FF000000"/>
      <name val="Segoe UI"/>
      <family val="2"/>
    </font>
    <font>
      <b/>
      <sz val="10"/>
      <color theme="1"/>
      <name val="Segoe U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theme="1"/>
      <name val="Segoe UI"/>
      <family val="2"/>
    </font>
    <font>
      <b/>
      <sz val="9"/>
      <color rgb="FF000000"/>
      <name val="Segoe UI"/>
      <family val="2"/>
    </font>
    <font>
      <sz val="9"/>
      <color theme="1"/>
      <name val="Arial"/>
      <family val="2"/>
    </font>
    <font>
      <sz val="7"/>
      <color theme="1"/>
      <name val="Times New Roman"/>
      <family val="1"/>
    </font>
    <font>
      <sz val="9"/>
      <color rgb="FF000000"/>
      <name val="Segoe UI"/>
      <family val="2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7">
    <xf numFmtId="0" fontId="0" fillId="0" borderId="0" xfId="0"/>
    <xf numFmtId="0" fontId="3" fillId="2" borderId="1" xfId="0" applyFont="1" applyFill="1" applyBorder="1" applyAlignment="1">
      <alignment horizontal="justify" vertical="center" wrapText="1"/>
    </xf>
    <xf numFmtId="0" fontId="6" fillId="2" borderId="4" xfId="0" applyFont="1" applyFill="1" applyBorder="1" applyAlignment="1">
      <alignment vertical="center" wrapText="1"/>
    </xf>
    <xf numFmtId="4" fontId="0" fillId="0" borderId="0" xfId="0" applyNumberFormat="1"/>
    <xf numFmtId="4" fontId="7" fillId="2" borderId="1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0" fillId="3" borderId="0" xfId="0" applyFill="1"/>
    <xf numFmtId="3" fontId="0" fillId="3" borderId="0" xfId="0" applyNumberFormat="1" applyFill="1"/>
    <xf numFmtId="0" fontId="5" fillId="2" borderId="0" xfId="0" applyFont="1" applyFill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justify" vertical="center" wrapText="1"/>
    </xf>
    <xf numFmtId="0" fontId="5" fillId="2" borderId="4" xfId="0" applyFont="1" applyFill="1" applyBorder="1" applyAlignment="1">
      <alignment horizontal="justify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164" fontId="0" fillId="0" borderId="0" xfId="1" applyFont="1"/>
    <xf numFmtId="43" fontId="0" fillId="0" borderId="0" xfId="0" applyNumberFormat="1"/>
    <xf numFmtId="0" fontId="5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3" fillId="2" borderId="7" xfId="0" applyFont="1" applyFill="1" applyBorder="1" applyAlignment="1">
      <alignment horizontal="justify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justify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justify" vertical="center" wrapText="1"/>
    </xf>
    <xf numFmtId="0" fontId="15" fillId="2" borderId="1" xfId="0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3" fontId="16" fillId="2" borderId="1" xfId="0" applyNumberFormat="1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 wrapText="1"/>
    </xf>
    <xf numFmtId="164" fontId="2" fillId="4" borderId="0" xfId="1" applyFont="1" applyFill="1" applyAlignment="1">
      <alignment horizontal="center" vertical="center"/>
    </xf>
    <xf numFmtId="164" fontId="0" fillId="4" borderId="0" xfId="1" applyFont="1" applyFill="1" applyAlignment="1">
      <alignment horizontal="center" vertical="center"/>
    </xf>
    <xf numFmtId="164" fontId="2" fillId="4" borderId="8" xfId="1" applyFont="1" applyFill="1" applyBorder="1" applyAlignment="1">
      <alignment horizontal="center" vertical="center"/>
    </xf>
    <xf numFmtId="164" fontId="2" fillId="4" borderId="8" xfId="1" applyFont="1" applyFill="1" applyBorder="1" applyAlignment="1">
      <alignment horizontal="center" vertical="center" wrapText="1"/>
    </xf>
    <xf numFmtId="165" fontId="0" fillId="4" borderId="8" xfId="1" applyNumberFormat="1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justify" vertical="center" wrapText="1"/>
    </xf>
    <xf numFmtId="0" fontId="11" fillId="2" borderId="1" xfId="0" applyFont="1" applyFill="1" applyBorder="1" applyAlignment="1">
      <alignment horizontal="justify" vertical="center" wrapText="1"/>
    </xf>
    <xf numFmtId="164" fontId="2" fillId="3" borderId="8" xfId="1" applyFont="1" applyFill="1" applyBorder="1" applyAlignment="1">
      <alignment horizontal="center" vertical="center"/>
    </xf>
    <xf numFmtId="165" fontId="2" fillId="3" borderId="8" xfId="1" applyNumberFormat="1" applyFont="1" applyFill="1" applyBorder="1" applyAlignment="1">
      <alignment horizontal="center" vertical="center"/>
    </xf>
    <xf numFmtId="164" fontId="2" fillId="3" borderId="0" xfId="1" applyFont="1" applyFill="1" applyAlignment="1">
      <alignment horizontal="center" vertical="center" wrapText="1"/>
    </xf>
    <xf numFmtId="164" fontId="2" fillId="3" borderId="0" xfId="1" applyFont="1" applyFill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2"/>
  <sheetViews>
    <sheetView topLeftCell="A87" workbookViewId="0">
      <selection activeCell="C92" sqref="C92:C104"/>
    </sheetView>
  </sheetViews>
  <sheetFormatPr defaultRowHeight="14.5"/>
  <cols>
    <col min="1" max="1" width="12.90625" bestFit="1" customWidth="1"/>
    <col min="2" max="2" width="13.453125" bestFit="1" customWidth="1"/>
    <col min="3" max="3" width="15.90625" bestFit="1" customWidth="1"/>
    <col min="4" max="5" width="11.7265625" bestFit="1" customWidth="1"/>
    <col min="7" max="7" width="11.54296875" bestFit="1" customWidth="1"/>
    <col min="9" max="9" width="7" bestFit="1" customWidth="1"/>
  </cols>
  <sheetData>
    <row r="1" spans="1:7" ht="27" customHeight="1">
      <c r="A1" s="47" t="s">
        <v>0</v>
      </c>
      <c r="B1" s="49" t="s">
        <v>1</v>
      </c>
      <c r="C1" s="49" t="s">
        <v>2</v>
      </c>
      <c r="D1" s="49" t="s">
        <v>3</v>
      </c>
    </row>
    <row r="2" spans="1:7" ht="15" thickBot="1">
      <c r="A2" s="48"/>
      <c r="B2" s="50"/>
      <c r="C2" s="50"/>
      <c r="D2" s="50"/>
    </row>
    <row r="3" spans="1:7" ht="16.5" thickBot="1">
      <c r="A3" s="2" t="s">
        <v>4</v>
      </c>
      <c r="B3" s="7">
        <v>112096</v>
      </c>
      <c r="C3" s="7">
        <v>86589.95</v>
      </c>
      <c r="D3" s="7">
        <v>25505.59</v>
      </c>
    </row>
    <row r="4" spans="1:7" ht="16.5" thickBot="1">
      <c r="A4" s="2" t="s">
        <v>5</v>
      </c>
      <c r="B4" s="7">
        <v>23724</v>
      </c>
      <c r="C4" s="7">
        <v>17257.810000000001</v>
      </c>
      <c r="D4" s="7">
        <v>6465.8</v>
      </c>
    </row>
    <row r="5" spans="1:7" ht="16.5" thickBot="1">
      <c r="A5" s="5" t="s">
        <v>6</v>
      </c>
      <c r="B5" s="6">
        <v>88371.93</v>
      </c>
      <c r="C5" s="6">
        <v>103847.76</v>
      </c>
      <c r="D5" s="6">
        <v>19039.79</v>
      </c>
    </row>
    <row r="7" spans="1:7" s="9" customFormat="1">
      <c r="B7" s="10">
        <f>+B3-B4</f>
        <v>88372</v>
      </c>
      <c r="C7" s="10">
        <f t="shared" ref="C7:D7" si="0">+C3-C4</f>
        <v>69332.14</v>
      </c>
      <c r="D7" s="10">
        <f t="shared" si="0"/>
        <v>19039.79</v>
      </c>
    </row>
    <row r="10" spans="1:7" ht="32.5" thickBot="1">
      <c r="A10" s="11" t="s">
        <v>7</v>
      </c>
      <c r="B10" s="12"/>
      <c r="C10" s="12"/>
      <c r="D10" s="12"/>
    </row>
    <row r="11" spans="1:7" ht="16.5" thickBot="1">
      <c r="A11" s="1"/>
      <c r="B11" s="13" t="s">
        <v>1</v>
      </c>
      <c r="C11" s="13" t="s">
        <v>2</v>
      </c>
      <c r="D11" s="13" t="s">
        <v>3</v>
      </c>
    </row>
    <row r="12" spans="1:7" ht="48.5" thickBot="1">
      <c r="A12" s="14" t="s">
        <v>8</v>
      </c>
      <c r="B12" s="7">
        <v>20957170.960000001</v>
      </c>
      <c r="C12" s="7">
        <v>20810598.370000001</v>
      </c>
      <c r="D12" s="7">
        <v>146572.59</v>
      </c>
    </row>
    <row r="13" spans="1:7" ht="48.5" thickBot="1">
      <c r="A13" s="14" t="s">
        <v>9</v>
      </c>
      <c r="B13" s="7">
        <v>15850958.15</v>
      </c>
      <c r="C13" s="7">
        <v>15176732.08</v>
      </c>
      <c r="D13" s="7">
        <v>644226.06999999995</v>
      </c>
    </row>
    <row r="14" spans="1:7" ht="16.5" thickBot="1">
      <c r="A14" s="15" t="s">
        <v>6</v>
      </c>
      <c r="B14" s="16">
        <v>5136212.8099999996</v>
      </c>
      <c r="C14" s="16">
        <v>5633866.29</v>
      </c>
      <c r="D14" s="16">
        <v>-497653.48</v>
      </c>
    </row>
    <row r="15" spans="1:7">
      <c r="B15" s="8"/>
      <c r="C15" s="8"/>
      <c r="D15" s="8"/>
    </row>
    <row r="16" spans="1:7">
      <c r="B16" s="8">
        <f>+B12-B13</f>
        <v>5106212.8100000005</v>
      </c>
      <c r="C16" s="8">
        <f t="shared" ref="C16:D16" si="1">+C12-C13</f>
        <v>5633866.290000001</v>
      </c>
      <c r="D16" s="8">
        <f t="shared" si="1"/>
        <v>-497653.48</v>
      </c>
      <c r="G16" s="17">
        <v>12393</v>
      </c>
    </row>
    <row r="17" spans="1:7">
      <c r="G17" s="17">
        <v>1708</v>
      </c>
    </row>
    <row r="18" spans="1:7">
      <c r="G18" s="17">
        <v>82093</v>
      </c>
    </row>
    <row r="19" spans="1:7">
      <c r="G19" s="17">
        <v>18561</v>
      </c>
    </row>
    <row r="20" spans="1:7" ht="15" thickBot="1">
      <c r="G20" s="17">
        <v>31007</v>
      </c>
    </row>
    <row r="21" spans="1:7" ht="16.5" thickBot="1">
      <c r="A21" s="1"/>
      <c r="B21" s="19" t="s">
        <v>1</v>
      </c>
      <c r="C21" s="19" t="s">
        <v>2</v>
      </c>
      <c r="D21" s="19" t="s">
        <v>3</v>
      </c>
      <c r="G21" s="17">
        <f>SUM(G16:G20)</f>
        <v>145762</v>
      </c>
    </row>
    <row r="22" spans="1:7" ht="32.5" thickBot="1">
      <c r="A22" s="14" t="s">
        <v>10</v>
      </c>
      <c r="B22" s="4">
        <v>117194.63</v>
      </c>
      <c r="C22" s="4">
        <v>117194.63</v>
      </c>
      <c r="D22" s="20">
        <v>0</v>
      </c>
      <c r="G22" s="17">
        <v>146573</v>
      </c>
    </row>
    <row r="23" spans="1:7" ht="48.5" thickBot="1">
      <c r="A23" s="14" t="s">
        <v>11</v>
      </c>
      <c r="B23" s="4">
        <v>116161.60000000001</v>
      </c>
      <c r="C23" s="4">
        <v>116039.9</v>
      </c>
      <c r="D23" s="20">
        <v>122</v>
      </c>
      <c r="G23" s="18">
        <f>+G22-G21</f>
        <v>811</v>
      </c>
    </row>
    <row r="24" spans="1:7" ht="32.5" thickBot="1">
      <c r="A24" s="14" t="s">
        <v>12</v>
      </c>
      <c r="B24" s="4">
        <v>307062.90000000002</v>
      </c>
      <c r="C24" s="4">
        <v>189465.85</v>
      </c>
      <c r="D24" s="7">
        <v>117597</v>
      </c>
    </row>
    <row r="25" spans="1:7" ht="48.5" thickBot="1">
      <c r="A25" s="14" t="s">
        <v>13</v>
      </c>
      <c r="B25" s="4">
        <v>203646</v>
      </c>
      <c r="C25" s="4">
        <v>184378.74</v>
      </c>
      <c r="D25" s="7">
        <v>19267</v>
      </c>
      <c r="G25">
        <v>255</v>
      </c>
    </row>
    <row r="26" spans="1:7" ht="16.5" thickBot="1">
      <c r="A26" s="15" t="s">
        <v>6</v>
      </c>
      <c r="B26" s="6">
        <v>104449.7</v>
      </c>
      <c r="C26" s="6">
        <v>6241.84</v>
      </c>
      <c r="D26" s="16">
        <v>98208</v>
      </c>
      <c r="G26">
        <v>27810</v>
      </c>
    </row>
    <row r="27" spans="1:7">
      <c r="B27" s="3">
        <f>+B22-B23+B24-B25</f>
        <v>104449.93000000005</v>
      </c>
      <c r="C27" s="3">
        <f t="shared" ref="C27:D27" si="2">+C22-C23+C24-C25</f>
        <v>6241.8400000000256</v>
      </c>
      <c r="D27" s="3">
        <f t="shared" si="2"/>
        <v>98208</v>
      </c>
      <c r="G27">
        <v>13176</v>
      </c>
    </row>
    <row r="28" spans="1:7">
      <c r="G28">
        <f>SUM(G25:G27)</f>
        <v>41241</v>
      </c>
    </row>
    <row r="32" spans="1:7" ht="15" thickBot="1">
      <c r="G32">
        <v>48041</v>
      </c>
    </row>
    <row r="33" spans="1:9" ht="16.5" thickBot="1">
      <c r="A33" s="1"/>
      <c r="B33" s="21" t="s">
        <v>1</v>
      </c>
      <c r="C33" s="21" t="s">
        <v>2</v>
      </c>
      <c r="D33" s="21" t="s">
        <v>3</v>
      </c>
      <c r="G33">
        <v>65171</v>
      </c>
    </row>
    <row r="34" spans="1:9" ht="48.5" thickBot="1">
      <c r="A34" s="14" t="s">
        <v>14</v>
      </c>
      <c r="B34" s="7">
        <v>955855.17</v>
      </c>
      <c r="C34" s="7">
        <v>725851.53</v>
      </c>
      <c r="D34" s="7">
        <v>230003.64</v>
      </c>
      <c r="G34">
        <v>4385</v>
      </c>
    </row>
    <row r="35" spans="1:9" ht="48.5" thickBot="1">
      <c r="A35" s="14" t="s">
        <v>15</v>
      </c>
      <c r="B35" s="7">
        <v>702099.56</v>
      </c>
      <c r="C35" s="7">
        <v>643969.02</v>
      </c>
      <c r="D35" s="7">
        <v>58130.54</v>
      </c>
      <c r="G35">
        <f>SUM(G32:G34)</f>
        <v>117597</v>
      </c>
    </row>
    <row r="36" spans="1:9" ht="32.5" thickBot="1">
      <c r="A36" s="14" t="s">
        <v>16</v>
      </c>
      <c r="B36" s="7">
        <v>130347.94</v>
      </c>
      <c r="C36" s="7">
        <v>94177.17</v>
      </c>
      <c r="D36" s="7">
        <v>36170.769999999997</v>
      </c>
      <c r="I36">
        <v>23442</v>
      </c>
    </row>
    <row r="37" spans="1:9" ht="48.5" thickBot="1">
      <c r="A37" s="14" t="s">
        <v>17</v>
      </c>
      <c r="B37" s="7">
        <v>96535.18</v>
      </c>
      <c r="C37" s="7">
        <v>94082.77</v>
      </c>
      <c r="D37" s="7">
        <v>2452.41</v>
      </c>
      <c r="I37">
        <v>128806</v>
      </c>
    </row>
    <row r="38" spans="1:9" ht="32.5" thickBot="1">
      <c r="A38" s="14" t="s">
        <v>18</v>
      </c>
      <c r="B38" s="7">
        <v>169032</v>
      </c>
      <c r="C38" s="7">
        <v>169032</v>
      </c>
      <c r="D38" s="7">
        <v>0</v>
      </c>
      <c r="I38">
        <v>66275</v>
      </c>
    </row>
    <row r="39" spans="1:9" ht="64.5" thickBot="1">
      <c r="A39" s="14" t="s">
        <v>19</v>
      </c>
      <c r="B39" s="7">
        <v>169032</v>
      </c>
      <c r="C39" s="7">
        <v>169032</v>
      </c>
      <c r="D39" s="7">
        <v>0</v>
      </c>
      <c r="I39">
        <v>11322</v>
      </c>
    </row>
    <row r="40" spans="1:9" ht="64.5" thickBot="1">
      <c r="A40" s="14" t="s">
        <v>20</v>
      </c>
      <c r="B40" s="7">
        <v>830094.07</v>
      </c>
      <c r="C40" s="7">
        <v>811340.1</v>
      </c>
      <c r="D40" s="7">
        <v>18753.97</v>
      </c>
      <c r="I40">
        <v>160</v>
      </c>
    </row>
    <row r="41" spans="1:9" ht="80.5" thickBot="1">
      <c r="A41" s="14" t="s">
        <v>21</v>
      </c>
      <c r="B41" s="7">
        <v>751463.7</v>
      </c>
      <c r="C41" s="7">
        <v>729808.68</v>
      </c>
      <c r="D41" s="7">
        <v>21655.02</v>
      </c>
      <c r="I41">
        <v>16504</v>
      </c>
    </row>
    <row r="42" spans="1:9" ht="48.5" thickBot="1">
      <c r="A42" s="14" t="s">
        <v>22</v>
      </c>
      <c r="B42" s="7">
        <v>2388.12</v>
      </c>
      <c r="C42" s="7">
        <v>2388.12</v>
      </c>
      <c r="D42" s="7">
        <v>0</v>
      </c>
      <c r="I42">
        <v>18112</v>
      </c>
    </row>
    <row r="43" spans="1:9" ht="64.5" thickBot="1">
      <c r="A43" s="14" t="s">
        <v>23</v>
      </c>
      <c r="B43" s="7">
        <v>2388.12</v>
      </c>
      <c r="C43" s="7">
        <v>2388.12</v>
      </c>
      <c r="D43" s="7">
        <v>0</v>
      </c>
      <c r="I43">
        <v>1555</v>
      </c>
    </row>
    <row r="44" spans="1:9" ht="16.5" thickBot="1">
      <c r="A44" s="14" t="s">
        <v>24</v>
      </c>
      <c r="B44" s="7">
        <v>5302.95</v>
      </c>
      <c r="C44" s="7">
        <v>5302.95</v>
      </c>
      <c r="D44" s="7">
        <v>0</v>
      </c>
    </row>
    <row r="45" spans="1:9" ht="32.5" thickBot="1">
      <c r="A45" s="14" t="s">
        <v>25</v>
      </c>
      <c r="B45" s="7">
        <v>5302.95</v>
      </c>
      <c r="C45" s="7">
        <v>5302.95</v>
      </c>
      <c r="D45" s="7">
        <v>0</v>
      </c>
    </row>
    <row r="46" spans="1:9" ht="32.5" thickBot="1">
      <c r="A46" s="14" t="s">
        <v>26</v>
      </c>
      <c r="B46" s="7">
        <v>9866.27</v>
      </c>
      <c r="C46" s="7">
        <v>9741.3700000000008</v>
      </c>
      <c r="D46" s="7">
        <v>124.9</v>
      </c>
    </row>
    <row r="47" spans="1:9" ht="48.5" thickBot="1">
      <c r="A47" s="14" t="s">
        <v>27</v>
      </c>
      <c r="B47" s="7">
        <v>9866.27</v>
      </c>
      <c r="C47" s="7">
        <v>9741.3700000000008</v>
      </c>
      <c r="D47" s="7">
        <v>124.9</v>
      </c>
    </row>
    <row r="48" spans="1:9" ht="48.5" thickBot="1">
      <c r="A48" s="14" t="s">
        <v>28</v>
      </c>
      <c r="B48" s="7">
        <v>8192.1200000000008</v>
      </c>
      <c r="C48" s="7">
        <v>8117.32</v>
      </c>
      <c r="D48" s="7">
        <v>74.8</v>
      </c>
    </row>
    <row r="49" spans="1:5" ht="64.5" thickBot="1">
      <c r="A49" s="14" t="s">
        <v>29</v>
      </c>
      <c r="B49" s="7">
        <v>8191.92</v>
      </c>
      <c r="C49" s="7">
        <v>7882.72</v>
      </c>
      <c r="D49" s="7">
        <v>309.2</v>
      </c>
    </row>
    <row r="50" spans="1:5" ht="16.5" thickBot="1">
      <c r="A50" s="15" t="s">
        <v>6</v>
      </c>
      <c r="B50" s="16">
        <v>366198.94</v>
      </c>
      <c r="C50" s="16">
        <v>163742.93</v>
      </c>
      <c r="D50" s="16">
        <v>202456.01</v>
      </c>
    </row>
    <row r="51" spans="1:5">
      <c r="B51" s="8">
        <f>+B34-B35+B36-B37+B38-B39+B40-B41+B42-B43+B44-B45+B46-B47+B48-B49</f>
        <v>366198.94</v>
      </c>
      <c r="C51" s="8">
        <f t="shared" ref="C51:D51" si="3">+C34-C35+C36-C37+C38-C39+C40-C41+C42-C43+C44-C45+C46-C47+C48-C49</f>
        <v>163742.92999999996</v>
      </c>
      <c r="D51" s="8">
        <f t="shared" si="3"/>
        <v>202456.00999999998</v>
      </c>
    </row>
    <row r="53" spans="1:5" ht="15" thickBot="1"/>
    <row r="54" spans="1:5" ht="32.5" thickBot="1">
      <c r="B54" s="22"/>
      <c r="C54" s="21" t="s">
        <v>30</v>
      </c>
      <c r="D54" s="21" t="s">
        <v>2</v>
      </c>
      <c r="E54" s="21" t="s">
        <v>3</v>
      </c>
    </row>
    <row r="55" spans="1:5" ht="32.5" thickBot="1">
      <c r="B55" s="14" t="s">
        <v>31</v>
      </c>
      <c r="C55" s="23">
        <v>21913.360000000001</v>
      </c>
      <c r="D55" s="23">
        <v>19849.54</v>
      </c>
      <c r="E55" s="23">
        <v>2063.8200000000002</v>
      </c>
    </row>
    <row r="56" spans="1:5" ht="32.5" thickBot="1">
      <c r="B56" s="14" t="s">
        <v>32</v>
      </c>
      <c r="C56" s="23">
        <v>16110.3</v>
      </c>
      <c r="D56" s="23">
        <v>15146.57</v>
      </c>
      <c r="E56" s="24">
        <v>963.73</v>
      </c>
    </row>
    <row r="57" spans="1:5" ht="32.5" thickBot="1">
      <c r="B57" s="14" t="s">
        <v>33</v>
      </c>
      <c r="C57" s="23">
        <v>68282.61</v>
      </c>
      <c r="D57" s="23">
        <v>35020.67</v>
      </c>
      <c r="E57" s="23">
        <v>33261.94</v>
      </c>
    </row>
    <row r="58" spans="1:5" ht="32.5" thickBot="1">
      <c r="B58" s="15" t="s">
        <v>34</v>
      </c>
      <c r="C58" s="25">
        <v>106306.27</v>
      </c>
      <c r="D58" s="25">
        <v>70016.78</v>
      </c>
      <c r="E58" s="25">
        <v>36289.49</v>
      </c>
    </row>
    <row r="59" spans="1:5">
      <c r="C59" s="3">
        <f>+C57+C56+C55</f>
        <v>106306.27</v>
      </c>
      <c r="D59" s="3">
        <f t="shared" ref="D59:E59" si="4">+D57+D56+D55</f>
        <v>70016.78</v>
      </c>
      <c r="E59" s="3">
        <f t="shared" si="4"/>
        <v>36289.490000000005</v>
      </c>
    </row>
    <row r="60" spans="1:5">
      <c r="E60">
        <v>-33262</v>
      </c>
    </row>
    <row r="62" spans="1:5" ht="15" thickBot="1"/>
    <row r="63" spans="1:5" ht="32.5" thickBot="1">
      <c r="B63" s="1"/>
      <c r="C63" s="21" t="s">
        <v>1</v>
      </c>
      <c r="D63" s="21" t="s">
        <v>2</v>
      </c>
      <c r="E63" s="21" t="s">
        <v>3</v>
      </c>
    </row>
    <row r="64" spans="1:5" ht="48.5" thickBot="1">
      <c r="B64" s="15" t="s">
        <v>35</v>
      </c>
      <c r="C64" s="6">
        <v>45669.5</v>
      </c>
      <c r="D64" s="6">
        <v>45669.5</v>
      </c>
      <c r="E64" s="13" t="s">
        <v>36</v>
      </c>
    </row>
    <row r="65" spans="2:5" ht="16.5" thickBot="1">
      <c r="B65" s="14" t="s">
        <v>37</v>
      </c>
      <c r="C65" s="4">
        <v>45669.5</v>
      </c>
      <c r="D65" s="4">
        <v>45669.5</v>
      </c>
      <c r="E65" s="20" t="s">
        <v>36</v>
      </c>
    </row>
    <row r="66" spans="2:5" ht="48.5" thickBot="1">
      <c r="B66" s="15" t="s">
        <v>38</v>
      </c>
      <c r="C66" s="6">
        <v>2727219.96</v>
      </c>
      <c r="D66" s="6">
        <v>470525.86</v>
      </c>
      <c r="E66" s="6">
        <v>2307381.4700000002</v>
      </c>
    </row>
    <row r="67" spans="2:5" ht="16.5" thickBot="1">
      <c r="B67" s="14" t="s">
        <v>39</v>
      </c>
      <c r="C67" s="4">
        <v>2351000</v>
      </c>
      <c r="D67" s="20" t="s">
        <v>36</v>
      </c>
      <c r="E67" s="4">
        <v>2351000</v>
      </c>
    </row>
    <row r="68" spans="2:5" ht="16.5" thickBot="1">
      <c r="B68" s="14" t="s">
        <v>40</v>
      </c>
      <c r="C68" s="4">
        <v>59239.97</v>
      </c>
      <c r="D68" s="4">
        <v>59239.97</v>
      </c>
      <c r="E68" s="20">
        <v>0</v>
      </c>
    </row>
    <row r="69" spans="2:5" ht="16.5" thickBot="1">
      <c r="B69" s="14" t="s">
        <v>41</v>
      </c>
      <c r="C69" s="4">
        <v>94305.9</v>
      </c>
      <c r="D69" s="4">
        <v>94305.9</v>
      </c>
      <c r="E69" s="20">
        <v>0</v>
      </c>
    </row>
    <row r="70" spans="2:5" ht="16.5" thickBot="1">
      <c r="B70" s="14" t="s">
        <v>42</v>
      </c>
      <c r="C70" s="4">
        <v>143898.6</v>
      </c>
      <c r="D70" s="4">
        <v>143898.6</v>
      </c>
      <c r="E70" s="20">
        <v>0</v>
      </c>
    </row>
    <row r="71" spans="2:5" ht="16.5" thickBot="1">
      <c r="B71" s="14" t="s">
        <v>43</v>
      </c>
      <c r="C71" s="4">
        <v>29528.79</v>
      </c>
      <c r="D71" s="4">
        <v>29528.79</v>
      </c>
      <c r="E71" s="20">
        <v>0</v>
      </c>
    </row>
    <row r="72" spans="2:5" ht="16.5" thickBot="1">
      <c r="B72" s="14" t="s">
        <v>44</v>
      </c>
      <c r="C72" s="4">
        <v>135000</v>
      </c>
      <c r="D72" s="4">
        <v>135000</v>
      </c>
      <c r="E72" s="20">
        <v>0</v>
      </c>
    </row>
    <row r="73" spans="2:5" ht="16.5" thickBot="1">
      <c r="B73" s="14" t="s">
        <v>45</v>
      </c>
      <c r="C73" s="20" t="s">
        <v>36</v>
      </c>
      <c r="D73" s="20" t="s">
        <v>36</v>
      </c>
      <c r="E73" s="20">
        <v>0</v>
      </c>
    </row>
    <row r="74" spans="2:5" ht="16.5" thickBot="1">
      <c r="B74" s="14" t="s">
        <v>46</v>
      </c>
      <c r="C74" s="4">
        <v>8552.6</v>
      </c>
      <c r="D74" s="4">
        <v>8552.6</v>
      </c>
      <c r="E74" s="20">
        <v>0</v>
      </c>
    </row>
    <row r="75" spans="2:5" ht="32.5" thickBot="1">
      <c r="B75" s="15" t="s">
        <v>47</v>
      </c>
      <c r="C75" s="26"/>
      <c r="D75" s="6">
        <v>106097.32</v>
      </c>
      <c r="E75" s="27"/>
    </row>
    <row r="76" spans="2:5" ht="16.5" thickBot="1">
      <c r="B76" s="14" t="s">
        <v>39</v>
      </c>
      <c r="C76" s="28"/>
      <c r="D76" s="20" t="s">
        <v>36</v>
      </c>
      <c r="E76" s="1"/>
    </row>
    <row r="77" spans="2:5" ht="16.5" thickBot="1">
      <c r="B77" s="14" t="s">
        <v>40</v>
      </c>
      <c r="C77" s="4">
        <v>39979.18</v>
      </c>
      <c r="D77" s="4">
        <v>39979.18</v>
      </c>
      <c r="E77" s="20">
        <v>0</v>
      </c>
    </row>
    <row r="78" spans="2:5" ht="16.5" thickBot="1">
      <c r="B78" s="14" t="s">
        <v>41</v>
      </c>
      <c r="C78" s="20" t="s">
        <v>36</v>
      </c>
      <c r="D78" s="20" t="s">
        <v>36</v>
      </c>
      <c r="E78" s="20">
        <v>0</v>
      </c>
    </row>
    <row r="79" spans="2:5" ht="16.5" thickBot="1">
      <c r="B79" s="14" t="s">
        <v>42</v>
      </c>
      <c r="C79" s="4">
        <v>19430.560000000001</v>
      </c>
      <c r="D79" s="4">
        <v>19430.560000000001</v>
      </c>
      <c r="E79" s="20">
        <v>0</v>
      </c>
    </row>
    <row r="80" spans="2:5" ht="16.5" thickBot="1">
      <c r="B80" s="14" t="s">
        <v>48</v>
      </c>
      <c r="C80" s="4">
        <v>16139.92</v>
      </c>
      <c r="D80" s="4">
        <v>16139.92</v>
      </c>
      <c r="E80" s="20">
        <v>0</v>
      </c>
    </row>
    <row r="81" spans="2:5" ht="16.5" thickBot="1">
      <c r="B81" s="14" t="s">
        <v>43</v>
      </c>
      <c r="C81" s="4">
        <v>16418.740000000002</v>
      </c>
      <c r="D81" s="4">
        <v>16418.740000000002</v>
      </c>
      <c r="E81" s="20">
        <v>0</v>
      </c>
    </row>
    <row r="82" spans="2:5" ht="16.5" thickBot="1">
      <c r="B82" s="14" t="s">
        <v>49</v>
      </c>
      <c r="C82" s="4">
        <v>8218.92</v>
      </c>
      <c r="D82" s="4">
        <v>8218.92</v>
      </c>
      <c r="E82" s="20">
        <v>0</v>
      </c>
    </row>
    <row r="83" spans="2:5" ht="16.5" thickBot="1">
      <c r="B83" s="14" t="s">
        <v>50</v>
      </c>
      <c r="C83" s="4">
        <v>5910</v>
      </c>
      <c r="D83" s="4">
        <v>5910</v>
      </c>
      <c r="E83" s="20">
        <v>0</v>
      </c>
    </row>
    <row r="84" spans="2:5" ht="16.5" thickBot="1">
      <c r="B84" s="15" t="s">
        <v>6</v>
      </c>
      <c r="C84" s="16"/>
      <c r="D84" s="6">
        <v>622292.68000000005</v>
      </c>
      <c r="E84" s="27"/>
    </row>
    <row r="86" spans="2:5" ht="16.5" thickBot="1">
      <c r="C86" s="16">
        <v>5142358</v>
      </c>
    </row>
    <row r="88" spans="2:5" ht="15" thickBot="1"/>
    <row r="89" spans="2:5">
      <c r="B89" s="51"/>
      <c r="C89" s="45" t="s">
        <v>1</v>
      </c>
      <c r="D89" s="45" t="s">
        <v>2</v>
      </c>
      <c r="E89" s="45" t="s">
        <v>3</v>
      </c>
    </row>
    <row r="90" spans="2:5" ht="15" thickBot="1">
      <c r="B90" s="52"/>
      <c r="C90" s="46"/>
      <c r="D90" s="46"/>
      <c r="E90" s="46"/>
    </row>
    <row r="91" spans="2:5" ht="28.5" thickBot="1">
      <c r="B91" s="29" t="s">
        <v>51</v>
      </c>
      <c r="C91" s="30">
        <v>228413.39</v>
      </c>
      <c r="D91" s="30">
        <v>132614.42000000001</v>
      </c>
      <c r="E91" s="30">
        <v>95798.97</v>
      </c>
    </row>
    <row r="92" spans="2:5" ht="28.5" thickBot="1">
      <c r="B92" s="31" t="s">
        <v>52</v>
      </c>
      <c r="C92" s="32">
        <v>291.32</v>
      </c>
      <c r="D92" s="32">
        <v>402.34</v>
      </c>
      <c r="E92" s="32">
        <v>-111.02</v>
      </c>
    </row>
    <row r="93" spans="2:5" ht="28.5" thickBot="1">
      <c r="B93" s="31" t="s">
        <v>53</v>
      </c>
      <c r="C93" s="33">
        <v>1790.41</v>
      </c>
      <c r="D93" s="33">
        <v>1909.19</v>
      </c>
      <c r="E93" s="32">
        <v>-118.78</v>
      </c>
    </row>
    <row r="94" spans="2:5" ht="28.5" thickBot="1">
      <c r="B94" s="31" t="s">
        <v>54</v>
      </c>
      <c r="C94" s="32">
        <v>874.96</v>
      </c>
      <c r="D94" s="32">
        <v>874.96</v>
      </c>
      <c r="E94" s="32">
        <v>0</v>
      </c>
    </row>
    <row r="95" spans="2:5" ht="28.5" thickBot="1">
      <c r="B95" s="31" t="s">
        <v>55</v>
      </c>
      <c r="C95" s="33">
        <v>24756.19</v>
      </c>
      <c r="D95" s="33">
        <v>24882.720000000001</v>
      </c>
      <c r="E95" s="32">
        <v>-126.53</v>
      </c>
    </row>
    <row r="96" spans="2:5" ht="28.5" thickBot="1">
      <c r="B96" s="31" t="s">
        <v>56</v>
      </c>
      <c r="C96" s="33">
        <v>5032.8</v>
      </c>
      <c r="D96" s="33">
        <v>5714.8</v>
      </c>
      <c r="E96" s="32">
        <v>-682</v>
      </c>
    </row>
    <row r="97" spans="2:5" ht="15" thickBot="1">
      <c r="B97" s="31" t="s">
        <v>57</v>
      </c>
      <c r="C97" s="32">
        <v>0</v>
      </c>
      <c r="D97" s="33">
        <v>6773</v>
      </c>
      <c r="E97" s="33">
        <v>-6773</v>
      </c>
    </row>
    <row r="98" spans="2:5" ht="15" thickBot="1">
      <c r="B98" s="31" t="s">
        <v>58</v>
      </c>
      <c r="C98" s="33">
        <v>36631.71</v>
      </c>
      <c r="D98" s="33">
        <v>8823.41</v>
      </c>
      <c r="E98" s="33">
        <v>27808.3</v>
      </c>
    </row>
    <row r="99" spans="2:5" ht="15" thickBot="1">
      <c r="B99" s="31" t="s">
        <v>59</v>
      </c>
      <c r="C99" s="32">
        <v>0</v>
      </c>
      <c r="D99" s="33">
        <v>1024</v>
      </c>
      <c r="E99" s="33">
        <v>-1024</v>
      </c>
    </row>
    <row r="100" spans="2:5" ht="28.5" thickBot="1">
      <c r="B100" s="31" t="s">
        <v>60</v>
      </c>
      <c r="C100" s="32" t="s">
        <v>36</v>
      </c>
      <c r="D100" s="33">
        <v>4772</v>
      </c>
      <c r="E100" s="33">
        <v>-4772</v>
      </c>
    </row>
    <row r="101" spans="2:5" ht="28.5" thickBot="1">
      <c r="B101" s="31" t="s">
        <v>61</v>
      </c>
      <c r="C101" s="33">
        <v>1024</v>
      </c>
      <c r="D101" s="33">
        <v>1024</v>
      </c>
      <c r="E101" s="32">
        <v>0</v>
      </c>
    </row>
    <row r="102" spans="2:5" ht="15" thickBot="1">
      <c r="B102" s="31" t="s">
        <v>62</v>
      </c>
      <c r="C102" s="33">
        <v>94174</v>
      </c>
      <c r="D102" s="33">
        <v>4196</v>
      </c>
      <c r="E102" s="33">
        <v>89978</v>
      </c>
    </row>
    <row r="103" spans="2:5" ht="28.5" thickBot="1">
      <c r="B103" s="31" t="s">
        <v>63</v>
      </c>
      <c r="C103" s="33">
        <v>63838</v>
      </c>
      <c r="D103" s="33">
        <v>71536</v>
      </c>
      <c r="E103" s="33">
        <v>-7698</v>
      </c>
    </row>
    <row r="104" spans="2:5" ht="28.5" thickBot="1">
      <c r="B104" s="31" t="s">
        <v>64</v>
      </c>
      <c r="C104" s="32" t="s">
        <v>36</v>
      </c>
      <c r="D104" s="32">
        <v>682</v>
      </c>
      <c r="E104" s="32">
        <v>-682</v>
      </c>
    </row>
    <row r="105" spans="2:5" ht="42.5" thickBot="1">
      <c r="B105" s="29" t="s">
        <v>65</v>
      </c>
      <c r="C105" s="30">
        <v>57195.57</v>
      </c>
      <c r="D105" s="30">
        <v>97596.42</v>
      </c>
      <c r="E105" s="30">
        <v>-40400.85</v>
      </c>
    </row>
    <row r="106" spans="2:5" ht="28.5" thickBot="1">
      <c r="B106" s="31" t="s">
        <v>66</v>
      </c>
      <c r="C106" s="33">
        <v>2091.5</v>
      </c>
      <c r="D106" s="33">
        <v>15669.3</v>
      </c>
      <c r="E106" s="33">
        <v>-13577.8</v>
      </c>
    </row>
    <row r="107" spans="2:5" ht="28.5" thickBot="1">
      <c r="B107" s="31" t="s">
        <v>67</v>
      </c>
      <c r="C107" s="33">
        <v>43620.46</v>
      </c>
      <c r="D107" s="33">
        <v>69622.460000000006</v>
      </c>
      <c r="E107" s="33">
        <v>-26002</v>
      </c>
    </row>
    <row r="108" spans="2:5" ht="28.5" thickBot="1">
      <c r="B108" s="31" t="s">
        <v>68</v>
      </c>
      <c r="C108" s="32" t="s">
        <v>36</v>
      </c>
      <c r="D108" s="33">
        <v>1153.69</v>
      </c>
      <c r="E108" s="33">
        <v>-1153.69</v>
      </c>
    </row>
    <row r="109" spans="2:5" ht="42.5" thickBot="1">
      <c r="B109" s="31" t="s">
        <v>69</v>
      </c>
      <c r="C109" s="33">
        <v>2186.14</v>
      </c>
      <c r="D109" s="33">
        <v>2849.86</v>
      </c>
      <c r="E109" s="32">
        <v>-681.72</v>
      </c>
    </row>
    <row r="110" spans="2:5" ht="42.5" thickBot="1">
      <c r="B110" s="31" t="s">
        <v>70</v>
      </c>
      <c r="C110" s="33">
        <v>3902</v>
      </c>
      <c r="D110" s="32">
        <v>133.81</v>
      </c>
      <c r="E110" s="33">
        <v>3768.19</v>
      </c>
    </row>
    <row r="111" spans="2:5" ht="42.5" thickBot="1">
      <c r="B111" s="31" t="s">
        <v>71</v>
      </c>
      <c r="C111" s="32">
        <v>0</v>
      </c>
      <c r="D111" s="32" t="s">
        <v>36</v>
      </c>
      <c r="E111" s="32">
        <v>0</v>
      </c>
    </row>
    <row r="112" spans="2:5" ht="42.5" thickBot="1">
      <c r="B112" s="31" t="s">
        <v>72</v>
      </c>
      <c r="C112" s="32">
        <v>0</v>
      </c>
      <c r="D112" s="33">
        <v>2728</v>
      </c>
      <c r="E112" s="33">
        <v>-2728</v>
      </c>
    </row>
    <row r="113" spans="2:5" ht="28.5" thickBot="1">
      <c r="B113" s="31" t="s">
        <v>73</v>
      </c>
      <c r="C113" s="32">
        <v>358.43</v>
      </c>
      <c r="D113" s="32">
        <v>384.26</v>
      </c>
      <c r="E113" s="32">
        <v>-25.83</v>
      </c>
    </row>
    <row r="114" spans="2:5" ht="28.5" thickBot="1">
      <c r="B114" s="31" t="s">
        <v>74</v>
      </c>
      <c r="C114" s="33">
        <v>5032.8</v>
      </c>
      <c r="D114" s="33">
        <v>5032.8</v>
      </c>
      <c r="E114" s="32">
        <v>0</v>
      </c>
    </row>
    <row r="115" spans="2:5" ht="28.5" thickBot="1">
      <c r="B115" s="31" t="s">
        <v>75</v>
      </c>
      <c r="C115" s="32">
        <v>22.24</v>
      </c>
      <c r="D115" s="32">
        <v>22.24</v>
      </c>
      <c r="E115" s="32">
        <v>0</v>
      </c>
    </row>
    <row r="116" spans="2:5" ht="28.5" thickBot="1">
      <c r="B116" s="29" t="s">
        <v>76</v>
      </c>
      <c r="C116" s="34">
        <v>848.12</v>
      </c>
      <c r="D116" s="30">
        <v>2752.72</v>
      </c>
      <c r="E116" s="30">
        <v>-1904.6</v>
      </c>
    </row>
    <row r="117" spans="2:5" ht="28.5" thickBot="1">
      <c r="B117" s="31" t="s">
        <v>77</v>
      </c>
      <c r="C117" s="32">
        <v>0</v>
      </c>
      <c r="D117" s="33">
        <v>2520.31</v>
      </c>
      <c r="E117" s="33">
        <v>-2520.31</v>
      </c>
    </row>
    <row r="118" spans="2:5" ht="42.5" thickBot="1">
      <c r="B118" s="31" t="s">
        <v>78</v>
      </c>
      <c r="C118" s="32">
        <v>848.12</v>
      </c>
      <c r="D118" s="32" t="s">
        <v>36</v>
      </c>
      <c r="E118" s="32">
        <v>848.12</v>
      </c>
    </row>
    <row r="119" spans="2:5" ht="28.5" thickBot="1">
      <c r="B119" s="31" t="s">
        <v>79</v>
      </c>
      <c r="C119" s="32">
        <v>848.12</v>
      </c>
      <c r="D119" s="32">
        <v>232.41</v>
      </c>
      <c r="E119" s="32">
        <v>-232.41</v>
      </c>
    </row>
    <row r="120" spans="2:5" ht="42.5" thickBot="1">
      <c r="B120" s="29" t="s">
        <v>80</v>
      </c>
      <c r="C120" s="30">
        <v>36225</v>
      </c>
      <c r="D120" s="30">
        <v>36225</v>
      </c>
      <c r="E120" s="35">
        <v>0</v>
      </c>
    </row>
    <row r="121" spans="2:5" ht="70.5" thickBot="1">
      <c r="B121" s="31" t="s">
        <v>81</v>
      </c>
      <c r="C121" s="33">
        <v>36225</v>
      </c>
      <c r="D121" s="33">
        <v>36225</v>
      </c>
      <c r="E121" s="36">
        <v>0</v>
      </c>
    </row>
    <row r="122" spans="2:5" ht="15" thickBot="1">
      <c r="B122" s="29" t="s">
        <v>6</v>
      </c>
      <c r="C122" s="37">
        <v>322682</v>
      </c>
      <c r="D122" s="38">
        <v>251355</v>
      </c>
      <c r="E122" s="39">
        <v>53493.52</v>
      </c>
    </row>
  </sheetData>
  <mergeCells count="8">
    <mergeCell ref="E89:E90"/>
    <mergeCell ref="A1:A2"/>
    <mergeCell ref="B1:B2"/>
    <mergeCell ref="C1:C2"/>
    <mergeCell ref="D1:D2"/>
    <mergeCell ref="B89:B90"/>
    <mergeCell ref="C89:C90"/>
    <mergeCell ref="D89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G9"/>
  <sheetViews>
    <sheetView tabSelected="1" view="pageLayout" zoomScaleNormal="100" workbookViewId="0">
      <selection activeCell="F2" sqref="F2"/>
    </sheetView>
  </sheetViews>
  <sheetFormatPr defaultColWidth="9.1796875" defaultRowHeight="14.5"/>
  <cols>
    <col min="1" max="1" width="9.1796875" style="41"/>
    <col min="2" max="2" width="32.81640625" style="40" customWidth="1"/>
    <col min="3" max="3" width="14.36328125" style="41" bestFit="1" customWidth="1"/>
    <col min="4" max="4" width="19" style="41" bestFit="1" customWidth="1"/>
    <col min="5" max="5" width="13.1796875" style="41" bestFit="1" customWidth="1"/>
    <col min="6" max="6" width="20.26953125" style="41" bestFit="1" customWidth="1"/>
    <col min="7" max="7" width="14.6328125" style="40" bestFit="1" customWidth="1"/>
    <col min="8" max="16384" width="9.1796875" style="41"/>
  </cols>
  <sheetData>
    <row r="1" spans="2:7">
      <c r="B1" s="56"/>
    </row>
    <row r="2" spans="2:7" ht="29">
      <c r="B2" s="55" t="s">
        <v>82</v>
      </c>
    </row>
    <row r="3" spans="2:7">
      <c r="B3" s="56"/>
    </row>
    <row r="4" spans="2:7" s="40" customFormat="1">
      <c r="B4" s="42"/>
      <c r="C4" s="42" t="s">
        <v>83</v>
      </c>
      <c r="D4" s="42" t="s">
        <v>84</v>
      </c>
      <c r="E4" s="42" t="s">
        <v>85</v>
      </c>
      <c r="F4" s="42" t="s">
        <v>86</v>
      </c>
      <c r="G4" s="53" t="s">
        <v>6</v>
      </c>
    </row>
    <row r="5" spans="2:7" ht="58" customHeight="1">
      <c r="B5" s="43" t="s">
        <v>87</v>
      </c>
      <c r="C5" s="44">
        <v>61346.92</v>
      </c>
      <c r="D5" s="44">
        <v>245478.22999999998</v>
      </c>
      <c r="E5" s="44">
        <v>122080.92000000001</v>
      </c>
      <c r="F5" s="44">
        <v>1309441.5699999996</v>
      </c>
      <c r="G5" s="54">
        <f>SUM(C5:F5)</f>
        <v>1738347.6399999997</v>
      </c>
    </row>
    <row r="6" spans="2:7" ht="47.5" customHeight="1">
      <c r="B6" s="43" t="s">
        <v>88</v>
      </c>
      <c r="C6" s="44">
        <v>20910.87</v>
      </c>
      <c r="D6" s="44">
        <v>84375.97</v>
      </c>
      <c r="E6" s="44">
        <v>39162.69</v>
      </c>
      <c r="F6" s="44">
        <v>425576.32</v>
      </c>
      <c r="G6" s="54">
        <f t="shared" ref="G6:G8" si="0">SUM(C6:F6)</f>
        <v>570025.85</v>
      </c>
    </row>
    <row r="7" spans="2:7" ht="29">
      <c r="B7" s="43" t="s">
        <v>89</v>
      </c>
      <c r="C7" s="44"/>
      <c r="D7" s="44"/>
      <c r="E7" s="44"/>
      <c r="F7" s="44"/>
      <c r="G7" s="54">
        <f t="shared" si="0"/>
        <v>0</v>
      </c>
    </row>
    <row r="8" spans="2:7" ht="25" customHeight="1">
      <c r="B8" s="43" t="s">
        <v>90</v>
      </c>
      <c r="C8" s="44">
        <v>9016.39</v>
      </c>
      <c r="D8" s="44">
        <v>33046.36</v>
      </c>
      <c r="E8" s="44">
        <v>10891.91</v>
      </c>
      <c r="F8" s="44">
        <v>109710.37000000001</v>
      </c>
      <c r="G8" s="54">
        <f t="shared" si="0"/>
        <v>162665.03000000003</v>
      </c>
    </row>
    <row r="9" spans="2:7" ht="31.5" customHeight="1">
      <c r="B9" s="42"/>
      <c r="C9" s="54">
        <f>SUM(C5:C8)</f>
        <v>91274.18</v>
      </c>
      <c r="D9" s="54">
        <f t="shared" ref="D9:G9" si="1">SUM(D5:D8)</f>
        <v>362900.55999999994</v>
      </c>
      <c r="E9" s="54">
        <f t="shared" si="1"/>
        <v>172135.52000000002</v>
      </c>
      <c r="F9" s="54">
        <f t="shared" si="1"/>
        <v>1844728.2599999998</v>
      </c>
      <c r="G9" s="54">
        <f t="shared" si="1"/>
        <v>2471038.5199999996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&amp;C&amp;"-,Corsivo grassetto"Costo del personale - Bilancio d'esercizio 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Annamaria Guglielmo</dc:creator>
  <cp:lastModifiedBy>V.Guzzo</cp:lastModifiedBy>
  <cp:lastPrinted>2021-07-19T14:02:54Z</cp:lastPrinted>
  <dcterms:created xsi:type="dcterms:W3CDTF">2021-07-13T10:24:07Z</dcterms:created>
  <dcterms:modified xsi:type="dcterms:W3CDTF">2021-07-19T14:06:03Z</dcterms:modified>
</cp:coreProperties>
</file>